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<sst xmlns="http://schemas.openxmlformats.org/spreadsheetml/2006/main" count="166" uniqueCount="60">
  <si>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</si>
  <si>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</si>
  <si>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</si>
  <si>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</si>
  <si>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</si>
  <si>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</si>
  <si>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</si>
  <si>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</si>
  <si>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</si>
  <si>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</si>
  <si>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</si>
  <si>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</si>
  <si>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</si>
  <si>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</si>
  <si>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</si>
  <si>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</si>
  <si>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</si>
  <si>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</si>
  <si>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</si>
  <si>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</si>
  <si>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</si>
  <si>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</si>
  <si>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</si>
  <si>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</si>
  <si>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</si>
  <si>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</si>
  <si>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</si>
  <si>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</si>
  <si>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</si>
  <si>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</si>
  <si>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</si>
  <si>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</si>
  <si>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</si>
  <si>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</si>
  <si>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</si>
  <si>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</si>
  <si>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</si>
  <si>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</si>
  <si>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</si>
  <si>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</si>
  <si>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</si>
  <si>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</si>
  <si>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</si>
  <si>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</si>
  <si>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</si>
  <si>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</si>
  <si>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</si>
  <si>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</si>
  <si>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</si>
  <si>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</si>
  <si>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</si>
  <si>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</si>
  <si>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</si>
  <si>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</si>
  <si>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</si>
  <si>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</si>
  <si>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</si>
  <si>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</si>
  <si>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</si>
  <si>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 "Белозерская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</si>
</sst>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24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11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0.1036463473266024</v>
      </c>
      <c r="C8" s="4" t="s">
        <v>50</v>
      </c>
      <c r="D8" s="4" t="s">
        <v>50</v>
      </c>
      <c r="E8" s="2">
        <v>0.0669846798414982</v>
      </c>
      <c r="F8" s="2">
        <f>IF(AND(B8=0,E8&gt;0),100,(IF(B8=0,0,E8/B8*100-100)))</f>
        <v>-35.37188567733966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0.061855670103092786</v>
      </c>
      <c r="C9" s="4" t="s">
        <v>50</v>
      </c>
      <c r="D9" s="4" t="s">
        <v>50</v>
      </c>
      <c r="E9" s="2">
        <v>0.05825242718446602</v>
      </c>
      <c r="F9" s="2">
        <f>IF(AND(B9=0,E9&gt;0),100,(IF(B9=0,0,E9/B9*100-100)))</f>
        <v>-5.825242718446603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</v>
      </c>
      <c r="C12" s="4" t="s">
        <v>50</v>
      </c>
      <c r="D12" s="4" t="s">
        <v>50</v>
      </c>
      <c r="E12" s="2">
        <v>0</v>
      </c>
      <c r="F12" s="2">
        <f>IF(AND(B12=0,E12&gt;0),100,(IF(B12=0,0,E12/B12*100-100)))</f>
        <v>0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0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0.746</v>
      </c>
      <c r="F13" s="4" t="s">
        <v>50</v>
      </c>
      <c r="G13" s="2">
        <f>IF(C13=0,0,E13/C13*100)</f>
        <v>117.85150078988941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0.0010197144799456153</v>
      </c>
      <c r="C14" s="4" t="s">
        <v>50</v>
      </c>
      <c r="D14" s="4" t="s">
        <v>50</v>
      </c>
      <c r="E14" s="2">
        <v>0.0016</v>
      </c>
      <c r="F14" s="2">
        <f>IF(AND(B14=0,E14&gt;0),100,(IF(B14=0,0,E14/B14*100-100)))</f>
        <v>56.906666666666666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0.23895309313392252</v>
      </c>
      <c r="C15" s="4" t="s">
        <v>50</v>
      </c>
      <c r="D15" s="4" t="s">
        <v>50</v>
      </c>
      <c r="E15" s="2">
        <v>0.18528</v>
      </c>
      <c r="F15" s="2">
        <f>IF(AND(B15=0,E15&gt;0),100,(IF(B15=0,0,E15/B15*100-100)))</f>
        <v>-22.461769559032717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0.0007258649891120253</v>
      </c>
      <c r="C16" s="2">
        <v>1</v>
      </c>
      <c r="D16" s="4" t="s">
        <v>50</v>
      </c>
      <c r="E16" s="2">
        <v>0.0013461969934933813</v>
      </c>
      <c r="F16" s="4" t="s">
        <v>50</v>
      </c>
      <c r="G16" s="2">
        <f>IF(C16=0,0,E16/C16*100)</f>
        <v>0.13461969934933812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0.0005175983436853002</v>
      </c>
      <c r="C18" s="2">
        <v>1</v>
      </c>
      <c r="D18" s="4" t="s">
        <v>50</v>
      </c>
      <c r="E18" s="2">
        <v>0.0010309278350515464</v>
      </c>
      <c r="F18" s="4" t="s">
        <v>50</v>
      </c>
      <c r="G18" s="2">
        <f>IF(C18=0,0,E18/C18*100)</f>
        <v>0.10309278350515465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</v>
      </c>
      <c r="C19" s="4" t="s">
        <v>50</v>
      </c>
      <c r="D19" s="4" t="s">
        <v>50</v>
      </c>
      <c r="E19" s="2">
        <v>0.4463492063492064</v>
      </c>
      <c r="F19" s="2">
        <f>IF(AND(B19=0,E19&gt;0),100,(IF(B19=0,0,E19/B19*100-100)))</f>
        <v>-10.73015873015872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0.08753315649867374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3.264133698916308E-05</v>
      </c>
      <c r="C21" s="4" t="s">
        <v>50</v>
      </c>
      <c r="D21" s="4" t="s">
        <v>50</v>
      </c>
      <c r="E21" s="2">
        <v>6.111909054793265E-05</v>
      </c>
      <c r="F21" s="2">
        <f>IF(AND(B21=0,E21&gt;0),100,(IF(B21=0,0,E21/B21*100-100)))</f>
        <v>87.24444580264645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0.11043333333333334</v>
      </c>
      <c r="E22" s="2">
        <v>0.1013</v>
      </c>
      <c r="F22" s="2">
        <f>IF(AND(D22=0,E22&gt;0),100,(IF(D22=0,0,E22/D22*100-100)))</f>
        <v>-8.270449743434966</v>
      </c>
      <c r="G22" s="4" t="s">
        <v>50</v>
      </c>
      <c r="H22" s="14">
        <f>IF(F22&gt;-2,0,(IF(AND(F22&lt;=-2,F22&gt;-5),1,IF(AND(F22&lt;=-5,F22&gt;-10),2,3))))</f>
        <v>2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0.009598478810719215</v>
      </c>
      <c r="E23" s="2">
        <v>0.0029337163463007674</v>
      </c>
      <c r="F23" s="2">
        <f>IF(AND(D23=0,E23&gt;0),100,(IF(D23=0,0,E23/D23*100-100)))</f>
        <v>-69.43561157811271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6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0.62</v>
      </c>
      <c r="F25" s="4" t="s">
        <v>50</v>
      </c>
      <c r="G25" s="2">
        <f aca="true" t="shared" si="0" ref="G25:G30">IF(C25=0,0,E25/C25*100)</f>
        <v>97.94628751974723</v>
      </c>
      <c r="H25" s="14">
        <f aca="true" t="shared" si="1" ref="H25:H30">IF(G25&gt;=100,1,0)</f>
        <v>0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0.666</v>
      </c>
      <c r="F26" s="4" t="s">
        <v>50</v>
      </c>
      <c r="G26" s="2">
        <f t="shared" si="0"/>
        <v>153.810623556582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0.733</v>
      </c>
      <c r="F27" s="4" t="s">
        <v>50</v>
      </c>
      <c r="G27" s="2">
        <f t="shared" si="0"/>
        <v>156.95931477516058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0.727</v>
      </c>
      <c r="F28" s="4" t="s">
        <v>50</v>
      </c>
      <c r="G28" s="2">
        <f t="shared" si="0"/>
        <v>155.67451820128477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0.285</v>
      </c>
      <c r="E31" s="2">
        <v>1.795</v>
      </c>
      <c r="F31" s="2">
        <f>IF(AND(D31=0,E31&gt;0),100,(IF(D31=0,0,E31/D31*100-100)))</f>
        <v>529.8245614035088</v>
      </c>
      <c r="G31" s="4" t="s">
        <v>50</v>
      </c>
      <c r="H31" s="14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1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0.38</v>
      </c>
      <c r="F34" s="4" t="s">
        <v>50</v>
      </c>
      <c r="G34" s="2">
        <f>IF(C34=0,0,E34/C34*100)</f>
        <v>60.03159557661928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0.803</v>
      </c>
      <c r="F37" s="4" t="s">
        <v>50</v>
      </c>
      <c r="G37" s="2">
        <f>IF(C37=0,0,E37/C37*100)</f>
        <v>126.8562401263823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18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2022-10-12T10:22:35Z</dcterms:modified>
  <cp:category/>
  <cp:version/>
  <cp:contentType/>
  <cp:contentStatus/>
</cp:coreProperties>
</file>